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D953" i="2"/>
  <c r="C953" i="2"/>
  <c r="B953" i="2"/>
  <c r="A953" i="2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D718" i="2"/>
  <c r="C718" i="2"/>
  <c r="B718" i="2"/>
  <c r="A718" i="2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D617" i="2"/>
  <c r="C617" i="2"/>
  <c r="B617" i="2"/>
  <c r="A617" i="2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D237" i="2"/>
  <c r="C237" i="2"/>
  <c r="B237" i="2"/>
  <c r="A237" i="2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F13" i="2"/>
  <c r="E13" i="2"/>
  <c r="H13" i="2" s="1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<sst xmlns="http://schemas.openxmlformats.org/spreadsheetml/2006/main" count="319" uniqueCount="274">
  <si>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</si>
  <si>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</si>
  <si>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</si>
  <si>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</si>
  <si>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</si>
  <si>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</si>
  <si>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</si>
  <si>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</si>
  <si>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</si>
  <si>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</si>
  <si>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</si>
  <si>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</si>
  <si>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</si>
  <si>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</si>
  <si>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</si>
  <si>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</si>
  <si>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</si>
  <si>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</si>
  <si>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</si>
  <si>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</si>
  <si>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</si>
  <si>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</si>
  <si>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</si>
  <si>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</si>
  <si>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</si>
  <si>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</si>
  <si>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</si>
  <si>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</si>
  <si>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</si>
  <si>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</si>
  <si>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</si>
  <si>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</si>
  <si>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</si>
  <si>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</si>
  <si>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</si>
  <si>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</si>
  <si>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</si>
  <si>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</si>
  <si>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</si>
  <si>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</si>
  <si>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</si>
  <si>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</si>
  <si>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</si>
  <si>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</si>
  <si>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</si>
  <si>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</si>
  <si>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</si>
  <si>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</si>
  <si>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</si>
  <si>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</si>
  <si>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</si>
  <si>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</si>
  <si>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</si>
  <si>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</si>
  <si>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</si>
  <si>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</si>
  <si>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</si>
  <si>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</si>
  <si>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</si>
  <si>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</si>
  <si>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</si>
  <si>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</si>
  <si>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</si>
  <si>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</si>
  <si>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</si>
  <si>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</si>
  <si>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</si>
  <si>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</si>
  <si>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</si>
  <si>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</si>
  <si>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</si>
  <si>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</si>
  <si>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</si>
  <si>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</si>
  <si>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</si>
  <si>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</si>
  <si>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</si>
  <si>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</si>
  <si>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</si>
  <si>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</si>
  <si>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</si>
  <si>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</si>
  <si>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</si>
  <si>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</si>
  <si>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</si>
  <si>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</si>
  <si>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</si>
  <si>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</si>
  <si>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</si>
  <si>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</si>
  <si>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</si>
  <si>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</si>
  <si>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</si>
  <si>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</si>
  <si>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</si>
  <si>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</si>
  <si>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</si>
  <si>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</si>
  <si>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</si>
  <si>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</si>
  <si>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</si>
  <si>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</si>
  <si>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</si>
  <si>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</si>
  <si>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</si>
  <si>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</si>
  <si>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</si>
  <si>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</si>
  <si>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</si>
  <si>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</si>
  <si>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</si>
  <si>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</si>
  <si>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</si>
  <si>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</si>
  <si>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</si>
  <si>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</si>
  <si>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</si>
  <si>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</si>
  <si>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</si>
  <si>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</si>
  <si>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</si>
  <si>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</si>
  <si>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</si>
  <si>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</si>
  <si>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</si>
  <si>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</si>
  <si>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</si>
  <si>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</si>
  <si>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</si>
  <si>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</si>
  <si>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</si>
  <si>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</si>
  <si>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</si>
  <si>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</si>
  <si>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</si>
  <si>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</si>
  <si>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</si>
  <si>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</si>
  <si>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</si>
  <si>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</si>
  <si>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</si>
  <si>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</si>
  <si>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</si>
  <si>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</si>
  <si>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</si>
  <si>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</si>
  <si>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</si>
  <si>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</si>
  <si>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</si>
  <si>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</si>
  <si>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</si>
  <si>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</si>
  <si>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</si>
  <si>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</si>
  <si>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</si>
  <si>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</si>
  <si>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</si>
  <si>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</si>
  <si>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</si>
  <si>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</si>
  <si>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</si>
  <si>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</si>
  <si>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</si>
  <si>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</si>
  <si>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</si>
  <si>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</si>
  <si>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</si>
  <si>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</si>
  <si>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</si>
  <si>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</si>
  <si>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</si>
  <si>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</si>
  <si>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</si>
  <si>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</si>
  <si>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</si>
  <si>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</si>
  <si>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29/06/2025</t>
  </si>
  <si>
    <t>PD25001098</t>
  </si>
  <si>
    <t>הנדסה-מטה</t>
  </si>
  <si>
    <t>בטיפול רכש</t>
  </si>
  <si>
    <t>eden_s</t>
  </si>
  <si>
    <t>Y</t>
  </si>
  <si>
    <t>W2500099</t>
  </si>
  <si>
    <t>efraim_y</t>
  </si>
  <si>
    <t>400</t>
  </si>
  <si>
    <t>חוזה עבודות</t>
  </si>
  <si>
    <t>00</t>
  </si>
  <si>
    <t>מאשרי דרישות מרוכזות - כללי</t>
  </si>
  <si>
    <t>X</t>
  </si>
  <si>
    <t>459,720.00</t>
  </si>
  <si>
    <t>82,749.60</t>
  </si>
  <si>
    <t>542,469.60</t>
  </si>
  <si>
    <t>ILS</t>
  </si>
  <si>
    <t>002</t>
  </si>
  <si>
    <t>rainish</t>
  </si>
  <si>
    <t>michal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</si>
  <si>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</si>
  <si>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</si>
  <si>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</si>
  <si>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</si>
  <si>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</si>
  <si>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</si>
  <si>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</si>
  <si>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</si>
  <si>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צנרת במתקן אלרואי 2025</t>
  </si>
  <si>
    <t>אפרים יוסופוב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</si>
  <si>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</si>
  <si>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</si>
  <si>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</si>
  <si>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</si>
  <si>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</si>
  <si>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</si>
  <si>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</si>
  <si>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</si>
  <si>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</si>
  <si>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</si>
  <si>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</si>
  <si>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</si>
  <si>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החלפת מגופים חוצצים כיבוי אש</t>
  </si>
  <si>
    <t>60,720</t>
  </si>
  <si>
    <t>1.00</t>
  </si>
  <si>
    <t>יח</t>
  </si>
  <si>
    <t>60,720.00</t>
  </si>
  <si>
    <t>110</t>
  </si>
  <si>
    <t>220053</t>
  </si>
  <si>
    <t>210</t>
  </si>
  <si>
    <t>110.220053.12.210-400</t>
  </si>
  <si>
    <t>אלרואי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</si>
  <si>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</si>
  <si>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</si>
  <si>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</si>
  <si>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</si>
  <si>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</si>
  <si>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</si>
  <si>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</si>
  <si>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</si>
  <si>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WE070007</t>
  </si>
  <si>
    <t>חיתוך צנרת ב''חם'' ללא הכנת מדר</t>
  </si>
  <si>
    <t>חיתוך ב''חם'' קצה צינור ללא הכנת מדר</t>
  </si>
  <si>
    <t>ID</t>
  </si>
  <si>
    <t>6.2.07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</si>
  <si>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</si>
  <si>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</si>
  <si>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</si>
  <si>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</si>
  <si>
    <t>WE070016</t>
  </si>
  <si>
    <t>הרכבת מגופים עד ASA 300</t>
  </si>
  <si>
    <t>הרכבת מגופים ואביזרים מאוגנים עד ASA 300.</t>
  </si>
  <si>
    <t>6.2.16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</si>
  <si>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</si>
  <si>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</si>
  <si>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</si>
  <si>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</si>
  <si>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</si>
  <si>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</si>
  <si>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</si>
  <si>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</si>
  <si>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</si>
  <si>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WE070023</t>
  </si>
  <si>
    <t>התקנת אביזר מתוברג</t>
  </si>
  <si>
    <t>הרכבה וסגירה של אביזר מתוברג כולל כל חומרי העזר</t>
  </si>
  <si>
    <t>6.2.23</t>
  </si>
  <si>
    <t>WE100013</t>
  </si>
  <si>
    <t>מסגר,צנר ורתך</t>
  </si>
  <si>
    <t>מסגר,צנר ורתך מוסמך</t>
  </si>
  <si>
    <t>ש'ע</t>
  </si>
  <si>
    <t>6.5.33</t>
  </si>
  <si>
    <t>WE100012</t>
  </si>
  <si>
    <t>עוזר למסגר,לצנר ולרתך</t>
  </si>
  <si>
    <t>6.5.32</t>
  </si>
  <si>
    <t>WE280001</t>
  </si>
  <si>
    <t>רכישות סכום קבוע</t>
  </si>
  <si>
    <t>CMP</t>
  </si>
  <si>
    <t>6.5.37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</si>
</sst>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4" workbookViewId="0">
      <selection activeCell="C9" sqref="C9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מגופים חוצצים כיבוי אש</v>
      </c>
      <c r="B2" s="5"/>
      <c r="C2" s="5" t="str">
        <f>IF(DataSheet!B2&lt;&gt;0,DataSheet!B2,"")</f>
        <v>PD25001098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2000</v>
      </c>
    </row>
    <row r="5" spans="1:10" ht="46.5" customHeight="1" x14ac:dyDescent="0.2">
      <c r="A5" s="5" t="str">
        <f>IF(DataSheet!A6&lt;&gt;0,DataSheet!A6,"")</f>
        <v>WE070007</v>
      </c>
      <c r="B5" s="4" t="str">
        <f>IF(DataSheet!D6&lt;&gt;0,DataSheet!D6,"")</f>
        <v>חיתוך צנרת ב''חם'' ללא הכנת מדר</v>
      </c>
      <c r="C5" s="4" t="str">
        <f>IF(DataSheet!E6&lt;&gt;0,DataSheet!E6,"")</f>
        <v>חיתוך ב''חם'' קצה צינור ללא הכנת מדר</v>
      </c>
      <c r="D5" s="5" t="str">
        <f>IF(A5="","",IF(DataSheet!J6=0,"פריט ללא הבהרה",DataSheet!J6))</f>
        <v>6.2.07</v>
      </c>
      <c r="E5">
        <f>IF(DataSheet!B6&lt;&gt;0,DataSheet!B6,"")</f>
        <v>288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WE070001</v>
      </c>
      <c r="B6" s="4" t="str">
        <f>IF(DataSheet!D7&lt;&gt;0,DataSheet!D7,"")</f>
        <v>ריתוך צנרת פלדת פחמן עד וכולל sch-40 ואוגנים ASA300</v>
      </c>
      <c r="C6" s="4" t="str">
        <f>IF(DataSheet!E7&lt;&gt;0,DataSheet!E7,"")</f>
        <v>ריתוך כל סוגי האוגנים ו/או ריתוך השקה ו/או ריתוך SW מפלדת פחמן עד וכולל sch-40 ואוגנים ASA 300 כולל הכנת מדר</v>
      </c>
      <c r="D6" s="5" t="str">
        <f>IF(A6="","",IF(DataSheet!J7=0,"פריט ללא הבהרה",DataSheet!J7))</f>
        <v>6.2.01</v>
      </c>
      <c r="E6">
        <f>IF(DataSheet!B7&lt;&gt;0,DataSheet!B7,"")</f>
        <v>288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WE070016</v>
      </c>
      <c r="B7" s="4" t="str">
        <f>IF(DataSheet!D8&lt;&gt;0,DataSheet!D8,"")</f>
        <v>הרכבת מגופים עד ASA 300</v>
      </c>
      <c r="C7" s="4" t="str">
        <f>IF(DataSheet!E8&lt;&gt;0,DataSheet!E8,"")</f>
        <v>הרכבת מגופים ואביזרים מאוגנים עד ASA 300.</v>
      </c>
      <c r="D7" s="5" t="str">
        <f>IF(A7="","",IF(DataSheet!J8=0,"פריט ללא הבהרה",DataSheet!J8))</f>
        <v>6.2.16</v>
      </c>
      <c r="E7">
        <f>IF(DataSheet!B8&lt;&gt;0,DataSheet!B8,"")</f>
        <v>144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WE070013</v>
      </c>
      <c r="B8" s="4" t="str">
        <f>IF(DataSheet!D9&lt;&gt;0,DataSheet!D9,"")</f>
        <v>פרוק צנרת עילית, גז פריי, הובלה לאתר פינוי פסולת</v>
      </c>
      <c r="C8" s="4" t="str">
        <f>IF(DataSheet!E9&lt;&gt;0,DataSheet!E9,"")</f>
        <v>פרוק צנרת עילית, ניקוי, שטיפה, גז פריי והובלה לאתר פינוי פסולת</v>
      </c>
      <c r="D8" s="5" t="str">
        <f>IF(A8="","",IF(DataSheet!J9=0,"פריט ללא הבהרה",DataSheet!J9))</f>
        <v>6.2.13</v>
      </c>
      <c r="E8">
        <f>IF(DataSheet!B9&lt;&gt;0,DataSheet!B9,"")</f>
        <v>60</v>
      </c>
      <c r="F8" t="str">
        <f>IF(DataSheet!F9&lt;&gt;0,DataSheet!F9,"")</f>
        <v>IDM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WE070004</v>
      </c>
      <c r="B9" s="4" t="str">
        <f>IF(DataSheet!D10&lt;&gt;0,DataSheet!D10,"")</f>
        <v>חדירה בצנרת ראשית עד וכולל sch-40</v>
      </c>
      <c r="C9" s="4" t="str">
        <f>IF(DataSheet!E10&lt;&gt;0,DataSheet!E10,"")</f>
        <v>עיבוד התקנה וריתוך של חדירה בצנרת ראשית בכל זוית עד וכולל צנרת sch-40.</v>
      </c>
      <c r="D9" s="5" t="str">
        <f>IF(A9="","",IF(DataSheet!J10=0,"פריט ללא הבהרה",DataSheet!J10))</f>
        <v>6.2.04</v>
      </c>
      <c r="E9">
        <f>IF(DataSheet!B10&lt;&gt;0,DataSheet!B10,"")</f>
        <v>17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WE070023</v>
      </c>
      <c r="B10" s="4" t="str">
        <f>IF(DataSheet!D11&lt;&gt;0,DataSheet!D11,"")</f>
        <v>התקנת אביזר מתוברג</v>
      </c>
      <c r="C10" s="4" t="str">
        <f>IF(DataSheet!E11&lt;&gt;0,DataSheet!E11,"")</f>
        <v>הרכבה וסגירה של אביזר מתוברג כולל כל חומרי העזר</v>
      </c>
      <c r="D10" s="5" t="str">
        <f>IF(A10="","",IF(DataSheet!J11=0,"פריט ללא הבהרה",DataSheet!J11))</f>
        <v>6.2.23</v>
      </c>
      <c r="E10">
        <f>IF(DataSheet!B11&lt;&gt;0,DataSheet!B11,"")</f>
        <v>55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WE100013</v>
      </c>
      <c r="B11" s="4" t="str">
        <f>IF(DataSheet!D12&lt;&gt;0,DataSheet!D12,"")</f>
        <v>מסגר,צנר ורתך</v>
      </c>
      <c r="C11" s="4" t="str">
        <f>IF(DataSheet!E12&lt;&gt;0,DataSheet!E12,"")</f>
        <v>מסגר,צנר ורתך מוסמך</v>
      </c>
      <c r="D11" s="5" t="str">
        <f>IF(A11="","",IF(DataSheet!J12=0,"פריט ללא הבהרה",DataSheet!J12))</f>
        <v>6.5.33</v>
      </c>
      <c r="E11">
        <f>IF(DataSheet!B12&lt;&gt;0,DataSheet!B12,"")</f>
        <v>20</v>
      </c>
      <c r="F11" t="str">
        <f>IF(DataSheet!F12&lt;&gt;0,DataSheet!F12,"")</f>
        <v>ש'ע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WE100012</v>
      </c>
      <c r="B12" s="4" t="str">
        <f>IF(DataSheet!D13&lt;&gt;0,DataSheet!D13,"")</f>
        <v>עוזר למסגר,לצנר ולרתך</v>
      </c>
      <c r="C12" s="4" t="str">
        <f>IF(DataSheet!E13&lt;&gt;0,DataSheet!E13,"")</f>
        <v>עוזר למסגר,לצנר ולרתך</v>
      </c>
      <c r="D12" s="5" t="str">
        <f>IF(A12="","",IF(DataSheet!J13=0,"פריט ללא הבהרה",DataSheet!J13))</f>
        <v>6.5.32</v>
      </c>
      <c r="E12">
        <f>IF(DataSheet!B13&lt;&gt;0,DataSheet!B13,"")</f>
        <v>20</v>
      </c>
      <c r="F12" t="str">
        <f>IF(DataSheet!F13&lt;&gt;0,DataSheet!F13,"")</f>
        <v>ש'ע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WE280001</v>
      </c>
      <c r="B13" s="4" t="str">
        <f>IF(DataSheet!D14&lt;&gt;0,DataSheet!D14,"")</f>
        <v>רכישות סכום קבוע</v>
      </c>
      <c r="C13" s="4" t="str">
        <f>IF(DataSheet!E14&lt;&gt;0,DataSheet!E14,"")</f>
        <v>רכישות סכום קבוע</v>
      </c>
      <c r="D13" s="5" t="str">
        <f>IF(A13="","",IF(DataSheet!J14=0,"פריט ללא הבהרה",DataSheet!J14))</f>
        <v>6.5.37</v>
      </c>
      <c r="E13">
        <f>IF(DataSheet!B14&lt;&gt;0,DataSheet!B14,"")</f>
        <v>2000</v>
      </c>
      <c r="F13" t="str">
        <f>IF(DataSheet!F14&lt;&gt;0,DataSheet!F14,"")</f>
        <v>CMP</v>
      </c>
      <c r="G13" s="3">
        <v>1</v>
      </c>
      <c r="H13">
        <f t="shared" si="0"/>
        <v>2000</v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14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459720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45838.448611111096</v>
      </c>
      <c r="AN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182</v>
      </c>
      <c r="CG2" s="11">
        <v>0</v>
      </c>
      <c r="CH2" t="s">
        <v>204</v>
      </c>
      <c r="CJ2" t="s">
        <v>181</v>
      </c>
      <c r="CM2" t="s">
        <v>181</v>
      </c>
      <c r="CN2" s="11">
        <v>0</v>
      </c>
      <c r="CO2" s="11">
        <v>542469.6</v>
      </c>
      <c r="CP2" s="11">
        <v>542469.6</v>
      </c>
      <c r="CQ2" t="s">
        <v>181</v>
      </c>
      <c r="CV2" t="s">
        <v>205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  <c r="CB3" t="s">
        <v>216</v>
      </c>
    </row>
    <row r="4" spans="1:107" x14ac:dyDescent="0.2">
      <c r="A4" s="1" t="s">
        <v>217</v>
      </c>
      <c r="C4" t="s">
        <v>218</v>
      </c>
      <c r="D4" t="s">
        <v>219</v>
      </c>
      <c r="E4" t="s">
        <v>200</v>
      </c>
      <c r="F4" t="s">
        <v>220</v>
      </c>
      <c r="G4" t="s">
        <v>221</v>
      </c>
      <c r="J4" t="s">
        <v>222</v>
      </c>
      <c r="K4" t="s">
        <v>192</v>
      </c>
      <c r="L4" s="1">
        <v>45837</v>
      </c>
      <c r="M4" t="s">
        <v>223</v>
      </c>
      <c r="N4" t="s">
        <v>224</v>
      </c>
      <c r="O4" t="s">
        <v>196</v>
      </c>
      <c r="P4" t="s">
        <v>225</v>
      </c>
      <c r="Q4" t="s">
        <v>184</v>
      </c>
      <c r="R4" t="s">
        <v>226</v>
      </c>
      <c r="V4" t="s">
        <v>227</v>
      </c>
      <c r="W4" t="s">
        <v>218</v>
      </c>
      <c r="X4" t="s">
        <v>197</v>
      </c>
      <c r="Y4" t="s">
        <v>228</v>
      </c>
      <c r="Z4" t="s">
        <v>229</v>
      </c>
      <c r="AD4" s="11">
        <v>0</v>
      </c>
      <c r="AF4" t="s">
        <v>230</v>
      </c>
      <c r="AI4" s="1">
        <v>0</v>
      </c>
      <c r="AK4" s="1">
        <v>45837</v>
      </c>
      <c r="AL4" s="1">
        <v>45837</v>
      </c>
      <c r="AM4" s="1">
        <v>45837</v>
      </c>
      <c r="AQ4" s="11">
        <v>0</v>
      </c>
      <c r="AR4" s="11">
        <v>31261</v>
      </c>
      <c r="AS4" s="11">
        <v>60720</v>
      </c>
      <c r="AU4" t="s">
        <v>221</v>
      </c>
      <c r="AV4" t="s">
        <v>192</v>
      </c>
      <c r="AW4" t="s">
        <v>181</v>
      </c>
      <c r="AX4" t="s">
        <v>231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  <c r="CB4" t="s">
        <v>235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236</v>
      </c>
      <c r="B6" s="11">
        <v>288</v>
      </c>
      <c r="C6" s="11">
        <v>40</v>
      </c>
      <c r="D6" t="s">
        <v>237</v>
      </c>
      <c r="E6" t="s">
        <v>238</v>
      </c>
      <c r="F6" t="s">
        <v>239</v>
      </c>
      <c r="G6" s="11">
        <v>11520</v>
      </c>
      <c r="H6" t="s">
        <v>192</v>
      </c>
      <c r="I6" s="11">
        <v>288</v>
      </c>
      <c r="J6" t="s">
        <v>240</v>
      </c>
    </row>
    <row r="7" spans="1:107" x14ac:dyDescent="0.2">
      <c r="A7" s="1" t="s">
        <v>241</v>
      </c>
      <c r="B7" s="11">
        <v>288</v>
      </c>
      <c r="C7" s="11">
        <v>70</v>
      </c>
      <c r="D7" t="s">
        <v>242</v>
      </c>
      <c r="E7" t="s">
        <v>243</v>
      </c>
      <c r="F7" t="s">
        <v>239</v>
      </c>
      <c r="G7" s="11">
        <v>20160</v>
      </c>
      <c r="H7" t="s">
        <v>192</v>
      </c>
      <c r="I7" s="11">
        <v>288</v>
      </c>
      <c r="J7" t="s">
        <v>244</v>
      </c>
    </row>
    <row r="8" spans="1:107" x14ac:dyDescent="0.2">
      <c r="A8" s="1" t="s">
        <v>245</v>
      </c>
      <c r="B8" s="11">
        <v>144</v>
      </c>
      <c r="C8" s="11">
        <v>100</v>
      </c>
      <c r="D8" t="s">
        <v>246</v>
      </c>
      <c r="E8" t="s">
        <v>247</v>
      </c>
      <c r="F8" t="s">
        <v>239</v>
      </c>
      <c r="G8" s="11">
        <v>14400</v>
      </c>
      <c r="H8" t="s">
        <v>192</v>
      </c>
      <c r="I8" s="11">
        <v>144</v>
      </c>
      <c r="J8" t="s">
        <v>248</v>
      </c>
    </row>
    <row r="9" spans="1:107" x14ac:dyDescent="0.2">
      <c r="A9" s="1" t="s">
        <v>249</v>
      </c>
      <c r="B9" s="11">
        <v>60</v>
      </c>
      <c r="C9" s="11">
        <v>30</v>
      </c>
      <c r="D9" t="s">
        <v>250</v>
      </c>
      <c r="E9" t="s">
        <v>251</v>
      </c>
      <c r="F9" t="s">
        <v>252</v>
      </c>
      <c r="G9" s="11">
        <v>1800</v>
      </c>
      <c r="H9" t="s">
        <v>192</v>
      </c>
      <c r="I9" s="11">
        <v>60</v>
      </c>
      <c r="J9" t="s">
        <v>253</v>
      </c>
    </row>
    <row r="10" spans="1:107" x14ac:dyDescent="0.2">
      <c r="A10" s="1" t="s">
        <v>254</v>
      </c>
      <c r="B10" s="11">
        <v>17</v>
      </c>
      <c r="C10" s="11">
        <v>120</v>
      </c>
      <c r="D10" t="s">
        <v>255</v>
      </c>
      <c r="E10" t="s">
        <v>256</v>
      </c>
      <c r="F10" t="s">
        <v>239</v>
      </c>
      <c r="G10" s="11">
        <v>2040</v>
      </c>
      <c r="H10" t="s">
        <v>192</v>
      </c>
      <c r="I10" s="11">
        <v>17</v>
      </c>
      <c r="J10" t="s">
        <v>257</v>
      </c>
    </row>
    <row r="11" spans="1:107" x14ac:dyDescent="0.2">
      <c r="A11" s="1" t="s">
        <v>258</v>
      </c>
      <c r="B11" s="11">
        <v>55</v>
      </c>
      <c r="C11" s="11">
        <v>80</v>
      </c>
      <c r="D11" t="s">
        <v>259</v>
      </c>
      <c r="E11" t="s">
        <v>260</v>
      </c>
      <c r="F11" t="s">
        <v>239</v>
      </c>
      <c r="G11" s="11">
        <v>4400</v>
      </c>
      <c r="H11" t="s">
        <v>192</v>
      </c>
      <c r="I11" s="11">
        <v>55</v>
      </c>
      <c r="J11" t="s">
        <v>261</v>
      </c>
    </row>
    <row r="12" spans="1:107" x14ac:dyDescent="0.2">
      <c r="A12" s="1" t="s">
        <v>262</v>
      </c>
      <c r="B12" s="11">
        <v>20</v>
      </c>
      <c r="C12" s="11">
        <v>120</v>
      </c>
      <c r="D12" t="s">
        <v>263</v>
      </c>
      <c r="E12" t="s">
        <v>264</v>
      </c>
      <c r="F12" t="s">
        <v>265</v>
      </c>
      <c r="G12" s="11">
        <v>2400</v>
      </c>
      <c r="H12" t="s">
        <v>192</v>
      </c>
      <c r="I12" s="11">
        <v>20</v>
      </c>
      <c r="J12" t="s">
        <v>266</v>
      </c>
    </row>
    <row r="13" spans="1:107" x14ac:dyDescent="0.2">
      <c r="A13" s="1" t="s">
        <v>267</v>
      </c>
      <c r="B13" s="11">
        <v>20</v>
      </c>
      <c r="C13" s="11">
        <v>100</v>
      </c>
      <c r="D13" t="s">
        <v>268</v>
      </c>
      <c r="E13" t="s">
        <v>268</v>
      </c>
      <c r="F13" t="s">
        <v>265</v>
      </c>
      <c r="G13" s="11">
        <v>2000</v>
      </c>
      <c r="H13" t="s">
        <v>192</v>
      </c>
      <c r="I13" s="11">
        <v>20</v>
      </c>
      <c r="J13" t="s">
        <v>269</v>
      </c>
    </row>
    <row r="14" spans="1:107" x14ac:dyDescent="0.2">
      <c r="A14" s="1" t="s">
        <v>270</v>
      </c>
      <c r="B14" s="11">
        <v>2000</v>
      </c>
      <c r="C14" s="11">
        <v>1</v>
      </c>
      <c r="D14" t="s">
        <v>271</v>
      </c>
      <c r="E14" t="s">
        <v>271</v>
      </c>
      <c r="F14" t="s">
        <v>272</v>
      </c>
      <c r="G14" s="11">
        <v>2000</v>
      </c>
      <c r="H14" t="s">
        <v>192</v>
      </c>
      <c r="I14" s="11">
        <v>2000</v>
      </c>
      <c r="J14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2025-07-24T11:01:25Z</dcterms:modified>
</cp:coreProperties>
</file>